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Cement Kiln Recycling Coalition\Reports produced Oct 15 2019\"/>
    </mc:Choice>
  </mc:AlternateContent>
  <xr:revisionPtr revIDLastSave="0" documentId="13_ncr:1_{6B35467B-610D-4EC1-B777-147FE37D694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Sheet1!$A$1:$I$19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1" l="1"/>
  <c r="E14" i="1"/>
  <c r="E16" i="1"/>
  <c r="E13" i="1"/>
  <c r="E8" i="1"/>
  <c r="E17" i="1"/>
  <c r="E12" i="1"/>
  <c r="E11" i="1"/>
  <c r="E10" i="1"/>
  <c r="E9" i="1"/>
  <c r="E7" i="1"/>
  <c r="E6" i="1"/>
  <c r="H9" i="1" l="1"/>
  <c r="H12" i="1" l="1"/>
  <c r="H13" i="1"/>
  <c r="H11" i="1" l="1"/>
  <c r="H17" i="1" l="1"/>
  <c r="H10" i="1"/>
  <c r="H8" i="1"/>
  <c r="H16" i="1" l="1"/>
  <c r="H15" i="1"/>
  <c r="H14" i="1"/>
  <c r="H6" i="1"/>
  <c r="H7" i="1"/>
  <c r="G19" i="1"/>
  <c r="E19" i="1"/>
  <c r="H19" i="1" l="1"/>
</calcChain>
</file>

<file path=xl/sharedStrings.xml><?xml version="1.0" encoding="utf-8"?>
<sst xmlns="http://schemas.openxmlformats.org/spreadsheetml/2006/main" count="74" uniqueCount="66">
  <si>
    <t xml:space="preserve">DATE </t>
  </si>
  <si>
    <t>COMPANY</t>
  </si>
  <si>
    <t>AMOUNT INVOICED</t>
  </si>
  <si>
    <t>Ash Grove</t>
  </si>
  <si>
    <t>Ashland</t>
  </si>
  <si>
    <t>Cadence</t>
  </si>
  <si>
    <t>Continental</t>
  </si>
  <si>
    <t>Essroc</t>
  </si>
  <si>
    <t>Giant</t>
  </si>
  <si>
    <t>Holcim, Inc.</t>
  </si>
  <si>
    <t>Lafarge</t>
  </si>
  <si>
    <t>Rineco</t>
  </si>
  <si>
    <t>Safety-Kleen</t>
  </si>
  <si>
    <t>S,Y &amp; A</t>
  </si>
  <si>
    <t>TXI</t>
  </si>
  <si>
    <t>Trinity Consultants</t>
  </si>
  <si>
    <t>TOTAL</t>
  </si>
  <si>
    <t>PCI</t>
  </si>
  <si>
    <t>Philip Services</t>
  </si>
  <si>
    <t>SSI Shredding</t>
  </si>
  <si>
    <t>DATE</t>
  </si>
  <si>
    <t>PAID</t>
  </si>
  <si>
    <t>AMOUNT</t>
  </si>
  <si>
    <t>Buzzi (Dan)</t>
  </si>
  <si>
    <t>Buzzi (Craig)</t>
  </si>
  <si>
    <t>Fran Streitman</t>
  </si>
  <si>
    <t>Scott Wesp</t>
  </si>
  <si>
    <t>PA</t>
  </si>
  <si>
    <t>IN</t>
  </si>
  <si>
    <t>ken derksen</t>
  </si>
  <si>
    <t>jerry epperson</t>
  </si>
  <si>
    <t>Corey Conn</t>
  </si>
  <si>
    <t>GRR-Rich Familia</t>
  </si>
  <si>
    <t>Rob Davies</t>
  </si>
  <si>
    <t>Craig Campbell</t>
  </si>
  <si>
    <t>Paul 3McLemore</t>
  </si>
  <si>
    <t>Tita LaGrimas</t>
  </si>
  <si>
    <t>Mike Fusco</t>
  </si>
  <si>
    <t>Randy Jones/Nancy Garnett</t>
  </si>
  <si>
    <t>Aaron Heinkerson</t>
  </si>
  <si>
    <t>INVOICE</t>
  </si>
  <si>
    <t>NUMBER</t>
  </si>
  <si>
    <t>COMMENTS</t>
  </si>
  <si>
    <t>BALANCE</t>
  </si>
  <si>
    <t>DUE</t>
  </si>
  <si>
    <t>B3 Systems</t>
  </si>
  <si>
    <t>Sumter Transport</t>
  </si>
  <si>
    <t>Eagle Materials</t>
  </si>
  <si>
    <t xml:space="preserve"> </t>
  </si>
  <si>
    <t xml:space="preserve">Buzzi </t>
  </si>
  <si>
    <t>Giant/Keystone</t>
  </si>
  <si>
    <t>Lehigh Hanson</t>
  </si>
  <si>
    <t>Lafarge/Holcim, Inc./ Geocycle</t>
  </si>
  <si>
    <t>FY1920-1</t>
  </si>
  <si>
    <t>FY1920-2&amp;3</t>
  </si>
  <si>
    <t>FY1920-4</t>
  </si>
  <si>
    <t>FY1920-5</t>
  </si>
  <si>
    <t>FY1920-6</t>
  </si>
  <si>
    <t>FY1920-7&amp;8</t>
  </si>
  <si>
    <t>FY1920-9&amp;10</t>
  </si>
  <si>
    <t>FY1920-11</t>
  </si>
  <si>
    <t>FY1920-12</t>
  </si>
  <si>
    <t>FY1920-13</t>
  </si>
  <si>
    <t>FY1920-14</t>
  </si>
  <si>
    <t>FY1920-15</t>
  </si>
  <si>
    <r>
      <t>FY 2019/20</t>
    </r>
    <r>
      <rPr>
        <b/>
        <u/>
        <sz val="17"/>
        <rFont val="Georgia"/>
        <family val="1"/>
      </rPr>
      <t xml:space="preserve">  </t>
    </r>
    <r>
      <rPr>
        <b/>
        <i/>
        <u/>
        <sz val="17"/>
        <rFont val="Georgia"/>
        <family val="1"/>
      </rPr>
      <t>CKRC Membership Dues Payment Report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</si>
</sst>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m/d/yy;@"/>
  </numFmts>
  <fonts count="15" x14ac:knownFonts="1">
    <font>
      <sz val="10"/>
      <name val="Arial"/>
    </font>
    <font>
      <sz val="12"/>
      <name val="Times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u/>
      <sz val="17"/>
      <name val="Georgia"/>
      <family val="1"/>
    </font>
    <font>
      <b/>
      <u/>
      <sz val="17"/>
      <name val="Georgia"/>
      <family val="1"/>
    </font>
    <font>
      <sz val="10"/>
      <name val="Georgia"/>
      <family val="1"/>
    </font>
    <font>
      <b/>
      <sz val="12"/>
      <name val="Georgia"/>
      <family val="1"/>
    </font>
    <font>
      <sz val="12"/>
      <name val="Georgia"/>
      <family val="1"/>
    </font>
    <font>
      <b/>
      <i/>
      <sz val="12"/>
      <name val="Georgia"/>
      <family val="1"/>
    </font>
    <font>
      <sz val="11"/>
      <name val="Georgia"/>
      <family val="1"/>
    </font>
    <font>
      <b/>
      <sz val="14"/>
      <name val="Georgia"/>
      <family val="1"/>
    </font>
    <font>
      <b/>
      <i/>
      <sz val="14"/>
      <name val="Georgia"/>
      <family val="1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54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6" fontId="0" fillId="0" borderId="0" xfId="0" applyNumberFormat="1"/>
    <xf numFmtId="0" fontId="0" fillId="0" borderId="0" xfId="0" applyFill="1"/>
    <xf numFmtId="0" fontId="5" fillId="0" borderId="0" xfId="0" applyFont="1"/>
    <xf numFmtId="0" fontId="7" fillId="0" borderId="0" xfId="0" applyFont="1"/>
    <xf numFmtId="0" fontId="8" fillId="3" borderId="7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8" fillId="3" borderId="8" xfId="0" applyFont="1" applyFill="1" applyBorder="1" applyAlignment="1">
      <alignment horizontal="center" vertical="top" wrapText="1"/>
    </xf>
    <xf numFmtId="0" fontId="8" fillId="3" borderId="9" xfId="0" applyFont="1" applyFill="1" applyBorder="1" applyAlignment="1">
      <alignment horizontal="center" vertical="top" wrapText="1"/>
    </xf>
    <xf numFmtId="0" fontId="8" fillId="3" borderId="10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top" wrapText="1"/>
    </xf>
    <xf numFmtId="0" fontId="8" fillId="3" borderId="11" xfId="0" applyFont="1" applyFill="1" applyBorder="1" applyAlignment="1">
      <alignment horizontal="center" vertical="top" wrapText="1"/>
    </xf>
    <xf numFmtId="0" fontId="8" fillId="3" borderId="12" xfId="0" applyFont="1" applyFill="1" applyBorder="1" applyAlignment="1">
      <alignment horizontal="center" vertical="top" wrapText="1"/>
    </xf>
    <xf numFmtId="14" fontId="9" fillId="0" borderId="13" xfId="0" applyNumberFormat="1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166" fontId="9" fillId="5" borderId="15" xfId="0" applyNumberFormat="1" applyFont="1" applyFill="1" applyBorder="1" applyAlignment="1">
      <alignment horizontal="center" vertical="top" wrapText="1"/>
    </xf>
    <xf numFmtId="165" fontId="10" fillId="5" borderId="14" xfId="0" applyNumberFormat="1" applyFont="1" applyFill="1" applyBorder="1" applyAlignment="1">
      <alignment horizontal="right" vertical="top" wrapText="1"/>
    </xf>
    <xf numFmtId="0" fontId="9" fillId="0" borderId="3" xfId="0" applyFont="1" applyFill="1" applyBorder="1" applyAlignment="1">
      <alignment horizontal="center" vertical="top" wrapText="1"/>
    </xf>
    <xf numFmtId="166" fontId="9" fillId="0" borderId="15" xfId="0" applyNumberFormat="1" applyFont="1" applyFill="1" applyBorder="1" applyAlignment="1">
      <alignment horizontal="center" vertical="top" wrapText="1"/>
    </xf>
    <xf numFmtId="165" fontId="10" fillId="0" borderId="16" xfId="0" applyNumberFormat="1" applyFont="1" applyFill="1" applyBorder="1" applyAlignment="1">
      <alignment horizontal="right" vertical="top" wrapText="1"/>
    </xf>
    <xf numFmtId="165" fontId="10" fillId="5" borderId="15" xfId="0" applyNumberFormat="1" applyFont="1" applyFill="1" applyBorder="1" applyAlignment="1">
      <alignment horizontal="right" vertical="top" wrapText="1"/>
    </xf>
    <xf numFmtId="0" fontId="7" fillId="0" borderId="15" xfId="0" applyFont="1" applyFill="1" applyBorder="1"/>
    <xf numFmtId="165" fontId="10" fillId="5" borderId="16" xfId="0" applyNumberFormat="1" applyFont="1" applyFill="1" applyBorder="1" applyAlignment="1">
      <alignment horizontal="right" vertical="top" wrapText="1"/>
    </xf>
    <xf numFmtId="0" fontId="9" fillId="5" borderId="3" xfId="0" applyFont="1" applyFill="1" applyBorder="1" applyAlignment="1">
      <alignment horizontal="center" vertical="top" wrapText="1"/>
    </xf>
    <xf numFmtId="165" fontId="10" fillId="0" borderId="14" xfId="0" applyNumberFormat="1" applyFont="1" applyFill="1" applyBorder="1" applyAlignment="1">
      <alignment horizontal="right" vertical="top" wrapText="1"/>
    </xf>
    <xf numFmtId="0" fontId="9" fillId="0" borderId="5" xfId="0" applyFont="1" applyFill="1" applyBorder="1" applyAlignment="1">
      <alignment horizontal="center" vertical="top" wrapText="1"/>
    </xf>
    <xf numFmtId="165" fontId="10" fillId="0" borderId="17" xfId="0" applyNumberFormat="1" applyFont="1" applyFill="1" applyBorder="1" applyAlignment="1">
      <alignment horizontal="right" vertical="top" wrapText="1"/>
    </xf>
    <xf numFmtId="0" fontId="9" fillId="0" borderId="13" xfId="0" applyFont="1" applyBorder="1" applyAlignment="1">
      <alignment horizontal="center" vertical="top" wrapText="1"/>
    </xf>
    <xf numFmtId="165" fontId="9" fillId="5" borderId="15" xfId="0" applyNumberFormat="1" applyFont="1" applyFill="1" applyBorder="1" applyAlignment="1">
      <alignment horizontal="center" vertical="top" wrapText="1"/>
    </xf>
    <xf numFmtId="164" fontId="9" fillId="0" borderId="14" xfId="0" applyNumberFormat="1" applyFont="1" applyBorder="1" applyAlignment="1">
      <alignment horizontal="right" vertical="top" wrapText="1"/>
    </xf>
    <xf numFmtId="164" fontId="9" fillId="0" borderId="15" xfId="0" applyNumberFormat="1" applyFont="1" applyBorder="1" applyAlignment="1">
      <alignment horizontal="right" vertical="top" wrapText="1"/>
    </xf>
    <xf numFmtId="0" fontId="11" fillId="0" borderId="18" xfId="0" applyFont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0" fontId="12" fillId="0" borderId="6" xfId="0" applyFont="1" applyBorder="1" applyAlignment="1">
      <alignment horizontal="center" vertical="top" wrapText="1"/>
    </xf>
    <xf numFmtId="8" fontId="12" fillId="2" borderId="6" xfId="0" applyNumberFormat="1" applyFont="1" applyFill="1" applyBorder="1" applyAlignment="1">
      <alignment horizontal="center" vertical="top" wrapText="1"/>
    </xf>
    <xf numFmtId="6" fontId="13" fillId="0" borderId="6" xfId="0" applyNumberFormat="1" applyFont="1" applyBorder="1" applyAlignment="1">
      <alignment horizontal="center" vertical="top" wrapText="1"/>
    </xf>
    <xf numFmtId="6" fontId="13" fillId="0" borderId="0" xfId="0" applyNumberFormat="1" applyFont="1" applyBorder="1" applyAlignment="1">
      <alignment horizontal="center" vertical="top" wrapText="1"/>
    </xf>
    <xf numFmtId="0" fontId="7" fillId="0" borderId="0" xfId="0" applyFont="1" applyFill="1"/>
    <xf numFmtId="0" fontId="11" fillId="0" borderId="3" xfId="0" applyFont="1" applyFill="1" applyBorder="1" applyAlignment="1">
      <alignment horizontal="center" vertical="top" wrapText="1"/>
    </xf>
    <xf numFmtId="44" fontId="8" fillId="4" borderId="14" xfId="1" applyFont="1" applyFill="1" applyBorder="1" applyAlignment="1">
      <alignment horizontal="center" vertical="top" wrapText="1"/>
    </xf>
    <xf numFmtId="44" fontId="8" fillId="4" borderId="17" xfId="1" applyFont="1" applyFill="1" applyBorder="1" applyAlignment="1">
      <alignment horizontal="center" vertical="top" wrapText="1"/>
    </xf>
    <xf numFmtId="44" fontId="9" fillId="4" borderId="14" xfId="1" applyFont="1" applyFill="1" applyBorder="1" applyAlignment="1">
      <alignment horizontal="center" vertical="top" wrapText="1"/>
    </xf>
    <xf numFmtId="44" fontId="12" fillId="3" borderId="6" xfId="1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center" vertical="top" wrapText="1"/>
    </xf>
    <xf numFmtId="0" fontId="8" fillId="3" borderId="10" xfId="0" applyFont="1" applyFill="1" applyBorder="1" applyAlignment="1">
      <alignment horizontal="center" vertical="top" wrapText="1"/>
    </xf>
    <xf numFmtId="0" fontId="8" fillId="3" borderId="9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25"/>
  <sheetViews>
    <sheetView tabSelected="1" workbookViewId="0">
      <selection activeCell="G17" sqref="G17"/>
    </sheetView>
  </sheetViews>
  <sheetFormatPr defaultRowHeight="12.75" x14ac:dyDescent="0.2"/>
  <cols>
    <col min="1" max="1" width="1.85546875" customWidth="1"/>
    <col min="2" max="2" width="16.5703125" style="11" customWidth="1"/>
    <col min="3" max="3" width="26.7109375" style="11" customWidth="1"/>
    <col min="4" max="4" width="42" style="11" customWidth="1"/>
    <col min="5" max="5" width="22.85546875" style="11" customWidth="1"/>
    <col min="6" max="6" width="20" style="11" customWidth="1"/>
    <col min="7" max="8" width="16.5703125" style="11" customWidth="1"/>
    <col min="9" max="9" width="59.85546875" style="11" bestFit="1" customWidth="1"/>
    <col min="10" max="10" width="9.28515625" bestFit="1" customWidth="1"/>
  </cols>
  <sheetData>
    <row r="1" spans="2:13" ht="22.5" x14ac:dyDescent="0.35">
      <c r="B1" s="10" t="s">
        <v>65</v>
      </c>
      <c r="C1" s="10"/>
    </row>
    <row r="2" spans="2:13" ht="22.5" x14ac:dyDescent="0.35">
      <c r="B2" s="10"/>
      <c r="C2" s="10"/>
    </row>
    <row r="3" spans="2:13" ht="13.5" thickBot="1" x14ac:dyDescent="0.25"/>
    <row r="4" spans="2:13" ht="15.75" thickTop="1" x14ac:dyDescent="0.2">
      <c r="B4" s="12"/>
      <c r="C4" s="13" t="s">
        <v>40</v>
      </c>
      <c r="D4" s="13"/>
      <c r="E4" s="50" t="s">
        <v>2</v>
      </c>
      <c r="F4" s="13" t="s">
        <v>20</v>
      </c>
      <c r="G4" s="14" t="s">
        <v>22</v>
      </c>
      <c r="H4" s="15" t="s">
        <v>43</v>
      </c>
      <c r="I4" s="52" t="s">
        <v>42</v>
      </c>
    </row>
    <row r="5" spans="2:13" ht="15.75" thickBot="1" x14ac:dyDescent="0.25">
      <c r="B5" s="16" t="s">
        <v>0</v>
      </c>
      <c r="C5" s="17" t="s">
        <v>41</v>
      </c>
      <c r="D5" s="17" t="s">
        <v>1</v>
      </c>
      <c r="E5" s="51"/>
      <c r="F5" s="16" t="s">
        <v>21</v>
      </c>
      <c r="G5" s="18" t="s">
        <v>21</v>
      </c>
      <c r="H5" s="19" t="s">
        <v>44</v>
      </c>
      <c r="I5" s="53"/>
    </row>
    <row r="6" spans="2:13" s="9" customFormat="1" ht="16.5" customHeight="1" thickTop="1" x14ac:dyDescent="0.2">
      <c r="B6" s="20">
        <v>43635</v>
      </c>
      <c r="C6" s="21" t="s">
        <v>53</v>
      </c>
      <c r="D6" s="24" t="s">
        <v>3</v>
      </c>
      <c r="E6" s="46">
        <f>45000*0.95</f>
        <v>42750</v>
      </c>
      <c r="F6" s="25">
        <v>43696</v>
      </c>
      <c r="G6" s="26">
        <v>42750</v>
      </c>
      <c r="H6" s="27">
        <f t="shared" ref="H6:H17" si="0">E6-G6</f>
        <v>0</v>
      </c>
      <c r="I6" s="28"/>
    </row>
    <row r="7" spans="2:13" ht="16.5" customHeight="1" x14ac:dyDescent="0.2">
      <c r="B7" s="20">
        <v>43635</v>
      </c>
      <c r="C7" s="21" t="s">
        <v>54</v>
      </c>
      <c r="D7" s="21" t="s">
        <v>49</v>
      </c>
      <c r="E7" s="46">
        <f>45000*0.95</f>
        <v>42750</v>
      </c>
      <c r="F7" s="22">
        <v>43696</v>
      </c>
      <c r="G7" s="29">
        <v>42750</v>
      </c>
      <c r="H7" s="27">
        <f t="shared" si="0"/>
        <v>0</v>
      </c>
      <c r="I7" s="28"/>
      <c r="J7" s="9"/>
      <c r="K7" s="9"/>
      <c r="L7" s="9"/>
      <c r="M7" s="9"/>
    </row>
    <row r="8" spans="2:13" ht="16.5" customHeight="1" x14ac:dyDescent="0.2">
      <c r="B8" s="20">
        <v>43635</v>
      </c>
      <c r="C8" s="21" t="s">
        <v>55</v>
      </c>
      <c r="D8" s="21" t="s">
        <v>5</v>
      </c>
      <c r="E8" s="46">
        <f>11250*0.95</f>
        <v>10687.5</v>
      </c>
      <c r="F8" s="22">
        <v>43696</v>
      </c>
      <c r="G8" s="29">
        <v>10687.5</v>
      </c>
      <c r="H8" s="27">
        <f>E8-G8</f>
        <v>0</v>
      </c>
      <c r="I8" s="28"/>
      <c r="J8" s="9"/>
      <c r="K8" s="9"/>
      <c r="L8" s="9"/>
      <c r="M8" s="9"/>
    </row>
    <row r="9" spans="2:13" ht="16.5" customHeight="1" x14ac:dyDescent="0.2">
      <c r="B9" s="20">
        <v>43635</v>
      </c>
      <c r="C9" s="21" t="s">
        <v>56</v>
      </c>
      <c r="D9" s="21" t="s">
        <v>6</v>
      </c>
      <c r="E9" s="46">
        <f>45000*0.95</f>
        <v>42750</v>
      </c>
      <c r="F9" s="22">
        <v>43686</v>
      </c>
      <c r="G9" s="23">
        <v>42750</v>
      </c>
      <c r="H9" s="27">
        <f>E9-G9</f>
        <v>0</v>
      </c>
      <c r="I9" s="28"/>
      <c r="J9" s="9"/>
      <c r="K9" s="9"/>
      <c r="L9" s="9"/>
      <c r="M9" s="9"/>
    </row>
    <row r="10" spans="2:13" ht="16.5" customHeight="1" x14ac:dyDescent="0.2">
      <c r="B10" s="20">
        <v>43635</v>
      </c>
      <c r="C10" s="21" t="s">
        <v>57</v>
      </c>
      <c r="D10" s="30" t="s">
        <v>51</v>
      </c>
      <c r="E10" s="46">
        <f>45000*0.95</f>
        <v>42750</v>
      </c>
      <c r="F10" s="22">
        <v>43739</v>
      </c>
      <c r="G10" s="23">
        <v>42750</v>
      </c>
      <c r="H10" s="27">
        <f>E10-G10</f>
        <v>0</v>
      </c>
      <c r="I10" s="28"/>
      <c r="J10" s="9"/>
      <c r="K10" s="9"/>
      <c r="L10" s="9"/>
      <c r="M10" s="9"/>
    </row>
    <row r="11" spans="2:13" ht="16.5" customHeight="1" x14ac:dyDescent="0.2">
      <c r="B11" s="20">
        <v>43635</v>
      </c>
      <c r="C11" s="21" t="s">
        <v>58</v>
      </c>
      <c r="D11" s="21" t="s">
        <v>50</v>
      </c>
      <c r="E11" s="46">
        <f>45000*0.95</f>
        <v>42750</v>
      </c>
      <c r="F11" s="22">
        <v>43707</v>
      </c>
      <c r="G11" s="23">
        <v>42750</v>
      </c>
      <c r="H11" s="27">
        <f t="shared" si="0"/>
        <v>0</v>
      </c>
      <c r="I11" s="28"/>
      <c r="J11" s="9"/>
      <c r="K11" s="9"/>
      <c r="L11" s="9"/>
      <c r="M11" s="9"/>
    </row>
    <row r="12" spans="2:13" ht="16.5" customHeight="1" x14ac:dyDescent="0.2">
      <c r="B12" s="20">
        <v>43635</v>
      </c>
      <c r="C12" s="21" t="s">
        <v>59</v>
      </c>
      <c r="D12" s="24" t="s">
        <v>52</v>
      </c>
      <c r="E12" s="46">
        <f>45000*0.95</f>
        <v>42750</v>
      </c>
      <c r="F12" s="25"/>
      <c r="G12" s="31"/>
      <c r="H12" s="27">
        <f t="shared" si="0"/>
        <v>42750</v>
      </c>
      <c r="I12" s="28"/>
      <c r="J12" s="9"/>
      <c r="K12" s="9"/>
      <c r="L12" s="9"/>
      <c r="M12" s="9"/>
    </row>
    <row r="13" spans="2:13" ht="16.5" customHeight="1" x14ac:dyDescent="0.2">
      <c r="B13" s="20">
        <v>43635</v>
      </c>
      <c r="C13" s="21" t="s">
        <v>60</v>
      </c>
      <c r="D13" s="30" t="s">
        <v>11</v>
      </c>
      <c r="E13" s="46">
        <f>11250*0.95</f>
        <v>10687.5</v>
      </c>
      <c r="F13" s="22">
        <v>43696</v>
      </c>
      <c r="G13" s="23">
        <v>10687.5</v>
      </c>
      <c r="H13" s="27">
        <f t="shared" si="0"/>
        <v>0</v>
      </c>
      <c r="I13" s="28"/>
      <c r="J13" s="9"/>
      <c r="K13" s="9"/>
      <c r="L13" s="9"/>
      <c r="M13" s="9"/>
    </row>
    <row r="14" spans="2:13" s="9" customFormat="1" ht="16.5" customHeight="1" x14ac:dyDescent="0.2">
      <c r="B14" s="20">
        <v>43635</v>
      </c>
      <c r="C14" s="21" t="s">
        <v>61</v>
      </c>
      <c r="D14" s="32" t="s">
        <v>13</v>
      </c>
      <c r="E14" s="47">
        <f>3750*0.95</f>
        <v>3562.5</v>
      </c>
      <c r="F14" s="25">
        <v>43707</v>
      </c>
      <c r="G14" s="33">
        <v>3562.5</v>
      </c>
      <c r="H14" s="27">
        <f t="shared" si="0"/>
        <v>0</v>
      </c>
      <c r="I14" s="28"/>
    </row>
    <row r="15" spans="2:13" ht="16.5" customHeight="1" x14ac:dyDescent="0.2">
      <c r="B15" s="20">
        <v>43635</v>
      </c>
      <c r="C15" s="21" t="s">
        <v>62</v>
      </c>
      <c r="D15" s="24" t="s">
        <v>45</v>
      </c>
      <c r="E15" s="47">
        <f>3750*0.95</f>
        <v>3562.5</v>
      </c>
      <c r="F15" s="25">
        <v>43753</v>
      </c>
      <c r="G15" s="31">
        <v>3562.5</v>
      </c>
      <c r="H15" s="27">
        <f t="shared" si="0"/>
        <v>0</v>
      </c>
      <c r="I15" s="28"/>
      <c r="J15" s="9"/>
      <c r="K15" s="9"/>
      <c r="L15" s="9"/>
      <c r="M15" s="9"/>
    </row>
    <row r="16" spans="2:13" ht="16.5" customHeight="1" x14ac:dyDescent="0.2">
      <c r="B16" s="20">
        <v>43635</v>
      </c>
      <c r="C16" s="21" t="s">
        <v>63</v>
      </c>
      <c r="D16" s="45" t="s">
        <v>46</v>
      </c>
      <c r="E16" s="46">
        <f>11250*0.95</f>
        <v>10687.5</v>
      </c>
      <c r="F16" s="25">
        <v>43753</v>
      </c>
      <c r="G16" s="31">
        <v>10687.5</v>
      </c>
      <c r="H16" s="27">
        <f t="shared" si="0"/>
        <v>0</v>
      </c>
      <c r="I16" s="28"/>
      <c r="J16" s="9"/>
      <c r="K16" s="9"/>
      <c r="L16" s="9"/>
      <c r="M16" s="9"/>
    </row>
    <row r="17" spans="2:13" ht="16.5" customHeight="1" x14ac:dyDescent="0.2">
      <c r="B17" s="20">
        <v>43635</v>
      </c>
      <c r="C17" s="21" t="s">
        <v>64</v>
      </c>
      <c r="D17" s="24" t="s">
        <v>47</v>
      </c>
      <c r="E17" s="46">
        <f>45000*0.95</f>
        <v>42750</v>
      </c>
      <c r="F17" s="25">
        <v>43696</v>
      </c>
      <c r="G17" s="31">
        <v>42750</v>
      </c>
      <c r="H17" s="27">
        <f t="shared" si="0"/>
        <v>0</v>
      </c>
      <c r="I17" s="28"/>
      <c r="J17" s="9"/>
      <c r="K17" s="9"/>
      <c r="L17" s="9"/>
      <c r="M17" s="9"/>
    </row>
    <row r="18" spans="2:13" ht="15" x14ac:dyDescent="0.2">
      <c r="B18" s="34"/>
      <c r="C18" s="21"/>
      <c r="D18" s="21"/>
      <c r="E18" s="48"/>
      <c r="F18" s="35"/>
      <c r="G18" s="36" t="s">
        <v>48</v>
      </c>
      <c r="H18" s="37"/>
      <c r="I18" s="28"/>
      <c r="J18" s="9"/>
      <c r="K18" s="9"/>
      <c r="L18" s="9"/>
      <c r="M18" s="9"/>
    </row>
    <row r="19" spans="2:13" ht="38.25" customHeight="1" thickBot="1" x14ac:dyDescent="0.25">
      <c r="B19" s="38"/>
      <c r="C19" s="39"/>
      <c r="D19" s="40" t="s">
        <v>16</v>
      </c>
      <c r="E19" s="49">
        <f>SUM(E6:E18)</f>
        <v>338437.5</v>
      </c>
      <c r="F19" s="41"/>
      <c r="G19" s="42">
        <f>SUM(G6:G18)</f>
        <v>295687.5</v>
      </c>
      <c r="H19" s="43">
        <f>SUM(H6:H18)</f>
        <v>42750</v>
      </c>
      <c r="I19" s="44"/>
      <c r="J19" s="9"/>
      <c r="K19" s="9"/>
      <c r="L19" s="9"/>
      <c r="M19" s="9"/>
    </row>
    <row r="20" spans="2:13" ht="13.5" thickTop="1" x14ac:dyDescent="0.2"/>
    <row r="25" spans="2:13" x14ac:dyDescent="0.2">
      <c r="J25" s="8"/>
    </row>
  </sheetData>
  <mergeCells count="2">
    <mergeCell ref="E4:E5"/>
    <mergeCell ref="I4:I5"/>
  </mergeCells>
  <phoneticPr fontId="0" type="noConversion"/>
  <pageMargins left="0.75" right="0.75" top="1" bottom="1" header="0.5" footer="0.5"/>
  <pageSetup scale="57" orientation="landscape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B26"/>
  <sheetViews>
    <sheetView workbookViewId="0">
      <selection activeCell="B22" sqref="B22"/>
    </sheetView>
  </sheetViews>
  <sheetFormatPr defaultRowHeight="12.75" x14ac:dyDescent="0.2"/>
  <cols>
    <col min="1" max="1" width="22.140625" customWidth="1"/>
    <col min="2" max="2" width="18.5703125" customWidth="1"/>
  </cols>
  <sheetData>
    <row r="3" spans="1:2" ht="13.5" thickBot="1" x14ac:dyDescent="0.25"/>
    <row r="4" spans="1:2" ht="16.5" thickTop="1" x14ac:dyDescent="0.2">
      <c r="A4" s="1"/>
    </row>
    <row r="5" spans="1:2" ht="16.5" thickBot="1" x14ac:dyDescent="0.25">
      <c r="A5" s="2" t="s">
        <v>1</v>
      </c>
    </row>
    <row r="6" spans="1:2" ht="16.5" thickTop="1" x14ac:dyDescent="0.2">
      <c r="A6" s="3" t="s">
        <v>3</v>
      </c>
      <c r="B6" t="s">
        <v>25</v>
      </c>
    </row>
    <row r="7" spans="1:2" ht="15.75" x14ac:dyDescent="0.2">
      <c r="A7" s="3" t="s">
        <v>4</v>
      </c>
      <c r="B7" t="s">
        <v>26</v>
      </c>
    </row>
    <row r="8" spans="1:2" ht="15.75" x14ac:dyDescent="0.2">
      <c r="A8" s="3" t="s">
        <v>23</v>
      </c>
      <c r="B8" t="s">
        <v>27</v>
      </c>
    </row>
    <row r="9" spans="1:2" ht="15.75" x14ac:dyDescent="0.2">
      <c r="A9" s="3" t="s">
        <v>24</v>
      </c>
      <c r="B9" t="s">
        <v>28</v>
      </c>
    </row>
    <row r="10" spans="1:2" ht="15.75" x14ac:dyDescent="0.2">
      <c r="A10" s="3" t="s">
        <v>5</v>
      </c>
      <c r="B10" t="s">
        <v>29</v>
      </c>
    </row>
    <row r="11" spans="1:2" ht="15.75" x14ac:dyDescent="0.2">
      <c r="A11" s="3" t="s">
        <v>6</v>
      </c>
      <c r="B11" t="s">
        <v>30</v>
      </c>
    </row>
    <row r="12" spans="1:2" ht="15.75" x14ac:dyDescent="0.2">
      <c r="A12" s="3" t="s">
        <v>7</v>
      </c>
      <c r="B12" t="s">
        <v>31</v>
      </c>
    </row>
    <row r="13" spans="1:2" ht="15.75" x14ac:dyDescent="0.2">
      <c r="A13" s="3" t="s">
        <v>8</v>
      </c>
      <c r="B13" t="s">
        <v>32</v>
      </c>
    </row>
    <row r="14" spans="1:2" ht="15.75" x14ac:dyDescent="0.2">
      <c r="A14" s="3" t="s">
        <v>9</v>
      </c>
      <c r="B14" t="s">
        <v>33</v>
      </c>
    </row>
    <row r="15" spans="1:2" ht="15.75" x14ac:dyDescent="0.2">
      <c r="A15" s="3" t="s">
        <v>10</v>
      </c>
      <c r="B15" t="s">
        <v>34</v>
      </c>
    </row>
    <row r="16" spans="1:2" ht="15.75" x14ac:dyDescent="0.2">
      <c r="A16" s="3" t="s">
        <v>18</v>
      </c>
      <c r="B16" t="s">
        <v>35</v>
      </c>
    </row>
    <row r="17" spans="1:2" ht="15.75" x14ac:dyDescent="0.2">
      <c r="A17" s="3" t="s">
        <v>17</v>
      </c>
      <c r="B17" t="s">
        <v>36</v>
      </c>
    </row>
    <row r="18" spans="1:2" ht="15.75" x14ac:dyDescent="0.2">
      <c r="A18" s="3" t="s">
        <v>11</v>
      </c>
    </row>
    <row r="19" spans="1:2" ht="15.75" x14ac:dyDescent="0.2">
      <c r="A19" s="4" t="s">
        <v>12</v>
      </c>
      <c r="B19" t="s">
        <v>37</v>
      </c>
    </row>
    <row r="20" spans="1:2" ht="15.75" x14ac:dyDescent="0.2">
      <c r="A20" s="5" t="s">
        <v>13</v>
      </c>
    </row>
    <row r="21" spans="1:2" ht="15.75" x14ac:dyDescent="0.2">
      <c r="A21" s="3" t="s">
        <v>19</v>
      </c>
    </row>
    <row r="22" spans="1:2" ht="15.75" x14ac:dyDescent="0.2">
      <c r="A22" s="3" t="s">
        <v>14</v>
      </c>
      <c r="B22" t="s">
        <v>38</v>
      </c>
    </row>
    <row r="23" spans="1:2" ht="15.75" hidden="1" x14ac:dyDescent="0.2">
      <c r="A23" s="3" t="s">
        <v>15</v>
      </c>
      <c r="B23" t="s">
        <v>39</v>
      </c>
    </row>
    <row r="24" spans="1:2" ht="15.75" x14ac:dyDescent="0.2">
      <c r="A24" s="6"/>
    </row>
    <row r="25" spans="1:2" ht="19.5" thickBot="1" x14ac:dyDescent="0.25">
      <c r="A25" s="7" t="s">
        <v>16</v>
      </c>
    </row>
    <row r="26" spans="1:2" ht="13.5" thickTop="1" x14ac:dyDescent="0.2"/>
  </sheetData>
  <phoneticPr fontId="0" type="noConversion"/>
  <pageMargins left="0.75" right="0.75" top="1" bottom="1" header="0.5" footer="0.5"/>
  <pageSetup orientation="landscape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CKRC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EHamlet</dc:creator>
  <cp:lastModifiedBy>Owner</cp:lastModifiedBy>
  <cp:lastPrinted>2018-09-12T20:53:21Z</cp:lastPrinted>
  <dcterms:created xsi:type="dcterms:W3CDTF">2003-06-03T13:19:11Z</dcterms:created>
  <dcterms:modified xsi:type="dcterms:W3CDTF">2019-10-15T14:15:23Z</dcterms:modified>
</cp:coreProperties>
</file>